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2022 FATURALAR\4- EDGE PROFORMA FATURA\"/>
    </mc:Choice>
  </mc:AlternateContent>
  <xr:revisionPtr revIDLastSave="0" documentId="13_ncr:1_{67D49381-2F69-4536-BD51-4C77C3B472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BOŞ!$A$1:$M$63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44" i="1" l="1"/>
  <c r="M45" i="1"/>
  <c r="M46" i="1"/>
  <c r="M43" i="1"/>
  <c r="M37" i="1"/>
  <c r="M42" i="1"/>
  <c r="M41" i="1"/>
  <c r="M40" i="1"/>
  <c r="M39" i="1"/>
  <c r="M38" i="1"/>
  <c r="M36" i="1" l="1"/>
  <c r="M35" i="1"/>
  <c r="M34" i="1"/>
  <c r="M33" i="1"/>
  <c r="M32" i="1"/>
  <c r="L9" i="1"/>
  <c r="F7" i="2"/>
  <c r="G29" i="2"/>
  <c r="F29" i="2"/>
  <c r="D29" i="2"/>
  <c r="C29" i="2"/>
  <c r="M24" i="1" l="1"/>
  <c r="M25" i="1"/>
  <c r="M26" i="1"/>
  <c r="M27" i="1"/>
  <c r="M28" i="1"/>
  <c r="M29" i="1"/>
  <c r="M30" i="1"/>
  <c r="M31" i="1"/>
  <c r="M23" i="1"/>
  <c r="M22" i="1"/>
  <c r="M48" i="1" l="1"/>
  <c r="M50" i="1" s="1"/>
</calcChain>
</file>

<file path=xl/sharedStrings.xml><?xml version="1.0" encoding="utf-8"?>
<sst xmlns="http://schemas.openxmlformats.org/spreadsheetml/2006/main" count="119" uniqueCount="85">
  <si>
    <t>Tel.:</t>
  </si>
  <si>
    <t>Faks:</t>
  </si>
  <si>
    <t>Karatay / KONYA</t>
  </si>
  <si>
    <t>Email:</t>
  </si>
  <si>
    <t>DATE:</t>
  </si>
  <si>
    <t>ROW NUMBER:</t>
  </si>
  <si>
    <t>Bill To:</t>
  </si>
  <si>
    <t>Name:</t>
  </si>
  <si>
    <t>Company:</t>
  </si>
  <si>
    <t>Street:</t>
  </si>
  <si>
    <t>City, ST ZIP CODE:</t>
  </si>
  <si>
    <t>Phone:</t>
  </si>
  <si>
    <t>SHIP VIA</t>
  </si>
  <si>
    <t>SHIP DATE</t>
  </si>
  <si>
    <t>DUE DATE</t>
  </si>
  <si>
    <t>HIGHWAY</t>
  </si>
  <si>
    <t>ID</t>
  </si>
  <si>
    <t>Quantity</t>
  </si>
  <si>
    <t>Unit</t>
  </si>
  <si>
    <t>Unit Price</t>
  </si>
  <si>
    <t>Line Total</t>
  </si>
  <si>
    <t>Description</t>
  </si>
  <si>
    <t>Sub Total</t>
  </si>
  <si>
    <t>Total</t>
  </si>
  <si>
    <t>BANK NUMBER:</t>
  </si>
  <si>
    <t>Ship To:</t>
  </si>
  <si>
    <t>------</t>
  </si>
  <si>
    <t>PROFORMA INVOICE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</si>
  <si>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</si>
  <si>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</si>
  <si>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</si>
  <si>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</si>
  <si>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</si>
  <si>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</si>
  <si>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</si>
  <si>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</si>
  <si>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</si>
  <si>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</si>
  <si>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</si>
  <si>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</si>
  <si>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</si>
  <si>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</si>
  <si>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EDGE METAL MAKİNE PLASTİK İNŞAAT ELEKT.ELEKTRONİK DOĞALGAZ DIŞ TİC. VE SAN.LTD.ŞTİ.</t>
  </si>
  <si>
    <t>(0332) 342 56 13</t>
  </si>
  <si>
    <t>info@edgedisticaret.com</t>
  </si>
  <si>
    <t>TR79 0020 5000 0959 6881 1001 02</t>
  </si>
  <si>
    <t xml:space="preserve">EDGE METAL MAKİNE PLASTİK İNŞAAT ELEKT. </t>
  </si>
  <si>
    <t>ELEKTRONİK DOĞALGAZ DIŞ TİC. VE SAN.</t>
  </si>
  <si>
    <t>SWİFT:KTEFTRIS</t>
  </si>
  <si>
    <t>Kenan Yıldırım</t>
  </si>
  <si>
    <t>Piece</t>
  </si>
  <si>
    <t>SALES RESPONSIBLE</t>
  </si>
  <si>
    <t>Meter</t>
  </si>
  <si>
    <t>GALVANIZED ROUND DOWNSPOUT ELBOW 0,50 mm</t>
  </si>
  <si>
    <t>MR. RAHİM ŞENAY</t>
  </si>
  <si>
    <r>
      <t>LE PETIT PR</t>
    </r>
    <r>
      <rPr>
        <sz val="11"/>
        <color theme="1"/>
        <rFont val="Arial Tur"/>
        <charset val="162"/>
      </rPr>
      <t>É</t>
    </r>
    <r>
      <rPr>
        <sz val="11"/>
        <color theme="1"/>
        <rFont val="Times New Roman"/>
        <family val="1"/>
        <charset val="162"/>
      </rPr>
      <t>AU</t>
    </r>
  </si>
  <si>
    <t>45500 GIEN</t>
  </si>
  <si>
    <t>1 RUE ANTOİNE LAVOISIER</t>
  </si>
  <si>
    <t>RAL 7016 PANEL ROOF HATCH - PRESS PRINTED FIVE STEP GLASS COVER</t>
  </si>
  <si>
    <t>RAL 7016 PANEL ROOF HATCH - PRESS PRINTED FIVE STEP POLYCARBON COVER</t>
  </si>
  <si>
    <t>ROUND GUTTER GALVANIZED 4 METERS OF 33 0.50 mm</t>
  </si>
  <si>
    <t>ROUND GUTTER GALVANIZED 4 METERS OF 25 0.50 mm</t>
  </si>
  <si>
    <t>GALVANIZED OUTER CORNER SIDE ELBOW OF 33 0,50 mm</t>
  </si>
  <si>
    <t>GALVANIZED REVERSE ELBOW OF 33 0,50 mm</t>
  </si>
  <si>
    <t>GALVANİZED OUTER CORNER SIDE ELBOW OF 25 0,40 mm</t>
  </si>
  <si>
    <t>GALVANIZED REVERSE ELBOW OF 25 0,40 mm</t>
  </si>
  <si>
    <t>SIDE COVER GALVANIZED 0,50 mm</t>
  </si>
  <si>
    <t>GALVANIZED SUPPLEMENT CONNECTION SLEEVE</t>
  </si>
  <si>
    <t>GALVANIZED ROUND DOWNSPOUT 2 METERS 0,50 mm</t>
  </si>
  <si>
    <t>RAL 7016 RAINWATER HEAD BOX GUTTER WITH STRAINER OF 80</t>
  </si>
  <si>
    <t>RAL 7016 RAINWATER HEAD BOX GUTTER WITH STRAINER OF 100</t>
  </si>
  <si>
    <t>DOWNSPOUT HIDDEN CLASP BLACK</t>
  </si>
  <si>
    <t>SUPER CAKA 50 cm</t>
  </si>
  <si>
    <t>SUPER CAKA 35 cm</t>
  </si>
  <si>
    <t>SUPER CAKA 20 cm</t>
  </si>
  <si>
    <t>DOUBLE STATION CAKA 20 cm</t>
  </si>
  <si>
    <t>DOUBLE STATION CAKA 35 cm</t>
  </si>
  <si>
    <t>KUVEYTTÜRK EURO HESABI</t>
  </si>
  <si>
    <t>RAL 7016 RAINWATER HEAD BOX GUTTER WITH STRAINER SQUARE OUTPUT</t>
  </si>
  <si>
    <t>BUCKET RANGE STOVE</t>
  </si>
  <si>
    <t xml:space="preserve">
STOVE PIPE</t>
  </si>
  <si>
    <t xml:space="preserve">
STOVE TABLE</t>
  </si>
  <si>
    <t>TOTAL AMOUNT:</t>
  </si>
  <si>
    <t>PAID:</t>
  </si>
  <si>
    <t>TO BE PAID: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</si>
</sst>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_-* #,##0\ _T_L_-;\-* #,##0\ _T_L_-;_-* &quot;-&quot;\ _T_L_-;_-@_-"/>
    <numFmt numFmtId="166" formatCode="_-* #,##0.00\ _T_L_-;\-* #,##0.00\ _T_L_-;_-* &quot;-&quot;??\ _T_L_-;_-@_-"/>
    <numFmt numFmtId="167" formatCode="_-* #,##0\ &quot;TL&quot;_-;\-* #,##0\ &quot;TL&quot;_-;_-* &quot;-&quot;\ &quot;TL&quot;_-;_-@_-"/>
    <numFmt numFmtId="168" formatCode="_-* #,##0.00\ &quot;TL&quot;_-;\-* #,##0.00\ &quot;TL&quot;_-;_-* &quot;-&quot;??\ &quot;TL&quot;_-;_-@_-"/>
    <numFmt numFmtId="169" formatCode="#,##0.0_);\(#,##0.0\)"/>
    <numFmt numFmtId="170" formatCode="_(* #,##0.0000_);_(* \(#,##0.0000\);_(* &quot;-&quot;??_);_(@_)"/>
    <numFmt numFmtId="171" formatCode="0%\);[Red]\(0%"/>
    <numFmt numFmtId="172" formatCode="0%_);[Red]\(0%\)"/>
    <numFmt numFmtId="173" formatCode="_(&quot;$&quot;* #,##0.00_);_(&quot;$&quot;* \(#,##0.00\);_(&quot;$&quot;* &quot;-&quot;??_);_(@_)"/>
    <numFmt numFmtId="174" formatCode="0.0%;\(0.0%\)"/>
    <numFmt numFmtId="175" formatCode="0.000%"/>
    <numFmt numFmtId="176" formatCode="0.00000%"/>
    <numFmt numFmtId="177" formatCode="\$#,##0\ ;\(\$#,##0\)"/>
    <numFmt numFmtId="178" formatCode="m\o\n\th\ d\,\ yyyy"/>
    <numFmt numFmtId="179" formatCode="_-* #,##0\ _T_L_-;\-* #,##0\ _T_L_-;_-* &quot;-&quot;??\ _T_L_-;_-@_-"/>
    <numFmt numFmtId="180" formatCode="_-* #,##0.0000\ _T_L_-;\-* #,##0.0000\ _T_L_-;_-* &quot;-&quot;??\ _T_L_-;_-@_-"/>
    <numFmt numFmtId="181" formatCode="_([$€]* #,##0.00_);_([$€]* \(#,##0.00\);_([$€]* &quot;-&quot;??_);_(@_)"/>
    <numFmt numFmtId="182" formatCode="&quot;$&quot;#,##0.00_);\(&quot;$&quot;#,##0.00\)"/>
    <numFmt numFmtId="183" formatCode="_(&quot;$&quot;* #,##0_);_(&quot;$&quot;* \(#,##0\);_(&quot;$&quot;* &quot;-&quot;_);_(@_)"/>
    <numFmt numFmtId="184" formatCode="#."/>
    <numFmt numFmtId="185" formatCode="_(* #,##0_);_(* \(#,##0\);_(* &quot;-&quot;_);_(@_)"/>
    <numFmt numFmtId="186" formatCode="_(* #,##0.00_);_(* \(#,##0.00\);_(* &quot;-&quot;??_);_(@_)"/>
    <numFmt numFmtId="187" formatCode="0.00_)"/>
    <numFmt numFmtId="188" formatCode="&quot;$&quot;#,##0.0_);\(&quot;$&quot;#,##0.0\)"/>
    <numFmt numFmtId="189" formatCode="0.00000000%"/>
    <numFmt numFmtId="190" formatCode="0.000000000%"/>
    <numFmt numFmtId="191" formatCode="_-* #,##0.0\ _T_L_-;\-* #,##0.0\ _T_L_-;_-* &quot;-&quot;??\ _T_L_-;_-@_-"/>
    <numFmt numFmtId="192" formatCode="_-* #,##0.000\ _T_L_-;\-* #,##0.000\ _T_L_-;_-* &quot;-&quot;??\ _T_L_-;_-@_-"/>
    <numFmt numFmtId="193" formatCode="0000000000000"/>
    <numFmt numFmtId="194" formatCode="#,##0.00\ [$€-407]"/>
    <numFmt numFmtId="195" formatCode="00000"/>
    <numFmt numFmtId="196" formatCode="#,##0.00\ [$€-40C]"/>
  </numFmts>
  <fonts count="77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b/>
      <u/>
      <sz val="11"/>
      <name val="Times New Roman"/>
      <family val="1"/>
      <charset val="162"/>
    </font>
    <font>
      <sz val="21"/>
      <color rgb="FF202124"/>
      <name val="İnherit"/>
    </font>
    <font>
      <sz val="11"/>
      <color theme="1"/>
      <name val="Arial Tur"/>
      <charset val="162"/>
    </font>
    <font>
      <sz val="8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5FFE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thick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45">
    <xf numFmtId="0" fontId="0" fillId="0" borderId="0"/>
    <xf numFmtId="0" fontId="12" fillId="0" borderId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69" fontId="27" fillId="0" borderId="0" applyFill="0" applyBorder="0" applyAlignment="0"/>
    <xf numFmtId="170" fontId="27" fillId="0" borderId="0" applyFill="0" applyBorder="0" applyAlignment="0"/>
    <xf numFmtId="171" fontId="28" fillId="0" borderId="0" applyFill="0" applyBorder="0" applyAlignment="0"/>
    <xf numFmtId="172" fontId="28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3" fontId="27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66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69" fontId="27" fillId="0" borderId="0" applyFont="0" applyFill="0" applyBorder="0" applyAlignment="0" applyProtection="0"/>
    <xf numFmtId="177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8" fontId="36" fillId="0" borderId="0">
      <protection locked="0"/>
    </xf>
    <xf numFmtId="179" fontId="37" fillId="0" borderId="0" applyFont="0" applyFill="0" applyBorder="0" applyAlignment="0" applyProtection="0"/>
    <xf numFmtId="180" fontId="37" fillId="0" borderId="0" applyFont="0" applyFill="0" applyBorder="0" applyAlignment="0" applyProtection="0"/>
    <xf numFmtId="168" fontId="38" fillId="0" borderId="0">
      <alignment horizontal="centerContinuous"/>
    </xf>
    <xf numFmtId="173" fontId="27" fillId="0" borderId="0" applyFill="0" applyBorder="0" applyAlignment="0"/>
    <xf numFmtId="169" fontId="27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39" fillId="8" borderId="9" applyNumberFormat="0" applyAlignment="0" applyProtection="0"/>
    <xf numFmtId="181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2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3" fontId="26" fillId="0" borderId="0">
      <protection locked="0"/>
    </xf>
    <xf numFmtId="183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4" fontId="47" fillId="0" borderId="0">
      <protection locked="0"/>
    </xf>
    <xf numFmtId="184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3" fontId="27" fillId="0" borderId="0" applyFill="0" applyBorder="0" applyAlignment="0"/>
    <xf numFmtId="169" fontId="27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52" fillId="0" borderId="5" applyNumberFormat="0" applyFill="0" applyAlignment="0" applyProtection="0"/>
    <xf numFmtId="185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7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8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3" fontId="27" fillId="0" borderId="0" applyFill="0" applyBorder="0" applyAlignment="0"/>
    <xf numFmtId="169" fontId="27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89" fontId="13" fillId="0" borderId="0" applyFill="0" applyBorder="0" applyAlignment="0"/>
    <xf numFmtId="190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5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1" fontId="37" fillId="0" borderId="0" applyFont="0" applyFill="0" applyBorder="0" applyAlignment="0" applyProtection="0"/>
    <xf numFmtId="192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0" xfId="0" applyFont="1" applyFill="1" applyAlignment="1">
      <alignment horizontal="left" wrapText="1"/>
    </xf>
    <xf numFmtId="0" fontId="65" fillId="2" borderId="3" xfId="0" applyFont="1" applyFill="1" applyBorder="1" applyAlignment="1">
      <alignment horizontal="center"/>
    </xf>
    <xf numFmtId="0" fontId="65" fillId="2" borderId="0" xfId="0" applyFont="1" applyFill="1"/>
    <xf numFmtId="0" fontId="66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0" borderId="2" xfId="0" applyFont="1" applyFill="1" applyBorder="1" applyAlignment="1">
      <alignment horizontal="center"/>
    </xf>
    <xf numFmtId="0" fontId="3" fillId="50" borderId="2" xfId="0" applyFont="1" applyFill="1" applyBorder="1"/>
    <xf numFmtId="0" fontId="3" fillId="50" borderId="3" xfId="0" applyFont="1" applyFill="1" applyBorder="1" applyAlignment="1">
      <alignment horizontal="center"/>
    </xf>
    <xf numFmtId="0" fontId="3" fillId="50" borderId="3" xfId="0" applyFont="1" applyFill="1" applyBorder="1"/>
    <xf numFmtId="0" fontId="5" fillId="2" borderId="0" xfId="0" applyFont="1" applyFill="1"/>
    <xf numFmtId="0" fontId="67" fillId="2" borderId="0" xfId="0" applyFont="1" applyFill="1" applyAlignment="1">
      <alignment horizontal="left" vertical="center"/>
    </xf>
    <xf numFmtId="0" fontId="68" fillId="2" borderId="0" xfId="0" applyFont="1" applyFill="1" applyAlignment="1">
      <alignment horizontal="left"/>
    </xf>
    <xf numFmtId="0" fontId="8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8" fillId="51" borderId="17" xfId="0" applyFont="1" applyFill="1" applyBorder="1" applyAlignment="1">
      <alignment horizontal="left" vertical="center"/>
    </xf>
    <xf numFmtId="0" fontId="3" fillId="51" borderId="17" xfId="0" applyFont="1" applyFill="1" applyBorder="1" applyAlignment="1">
      <alignment horizontal="left"/>
    </xf>
    <xf numFmtId="0" fontId="3" fillId="51" borderId="17" xfId="0" applyFont="1" applyFill="1" applyBorder="1"/>
    <xf numFmtId="0" fontId="11" fillId="51" borderId="17" xfId="0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6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7" xfId="0" applyNumberFormat="1" applyBorder="1" applyAlignment="1">
      <alignment vertical="center"/>
    </xf>
    <xf numFmtId="0" fontId="0" fillId="0" borderId="26" xfId="0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0" fillId="0" borderId="28" xfId="0" applyBorder="1"/>
    <xf numFmtId="0" fontId="2" fillId="0" borderId="29" xfId="0" applyFont="1" applyBorder="1" applyAlignment="1">
      <alignment horizontal="right"/>
    </xf>
    <xf numFmtId="1" fontId="2" fillId="0" borderId="29" xfId="0" applyNumberFormat="1" applyFont="1" applyBorder="1"/>
    <xf numFmtId="1" fontId="2" fillId="0" borderId="30" xfId="0" applyNumberFormat="1" applyFont="1" applyBorder="1"/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194" fontId="0" fillId="50" borderId="2" xfId="0" applyNumberFormat="1" applyFill="1" applyBorder="1"/>
    <xf numFmtId="194" fontId="0" fillId="2" borderId="3" xfId="0" applyNumberFormat="1" applyFill="1" applyBorder="1"/>
    <xf numFmtId="194" fontId="0" fillId="50" borderId="3" xfId="0" applyNumberFormat="1" applyFill="1" applyBorder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32" fillId="2" borderId="0" xfId="0" applyFont="1" applyFill="1"/>
    <xf numFmtId="3" fontId="3" fillId="50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0" borderId="3" xfId="0" applyNumberFormat="1" applyFont="1" applyFill="1" applyBorder="1" applyAlignment="1">
      <alignment horizontal="center"/>
    </xf>
    <xf numFmtId="0" fontId="72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/>
    </xf>
    <xf numFmtId="194" fontId="0" fillId="2" borderId="3" xfId="0" applyNumberFormat="1" applyFill="1" applyBorder="1" applyAlignment="1">
      <alignment horizontal="right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71" fillId="2" borderId="0" xfId="1244" applyFont="1" applyFill="1" applyAlignment="1" applyProtection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70" fillId="2" borderId="0" xfId="0" applyFont="1" applyFill="1" applyAlignment="1">
      <alignment horizontal="center" vertical="center" wrapText="1"/>
    </xf>
    <xf numFmtId="0" fontId="69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7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5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5" fillId="51" borderId="17" xfId="0" applyFont="1" applyFill="1" applyBorder="1" applyAlignment="1">
      <alignment horizontal="center" vertical="center"/>
    </xf>
    <xf numFmtId="0" fontId="5" fillId="51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 vertical="center"/>
    </xf>
    <xf numFmtId="0" fontId="5" fillId="51" borderId="17" xfId="0" quotePrefix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193" fontId="3" fillId="2" borderId="0" xfId="0" applyNumberFormat="1" applyFont="1" applyFill="1" applyAlignment="1">
      <alignment horizontal="left"/>
    </xf>
    <xf numFmtId="0" fontId="3" fillId="0" borderId="2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74" fillId="50" borderId="2" xfId="0" applyFont="1" applyFill="1" applyBorder="1" applyAlignment="1">
      <alignment horizontal="left" vertical="center"/>
    </xf>
    <xf numFmtId="0" fontId="74" fillId="2" borderId="3" xfId="0" applyFont="1" applyFill="1" applyBorder="1" applyAlignment="1">
      <alignment horizontal="left" wrapText="1"/>
    </xf>
    <xf numFmtId="0" fontId="75" fillId="50" borderId="2" xfId="0" applyFont="1" applyFill="1" applyBorder="1" applyAlignment="1">
      <alignment horizontal="left"/>
    </xf>
    <xf numFmtId="0" fontId="75" fillId="2" borderId="3" xfId="0" applyFont="1" applyFill="1" applyBorder="1" applyAlignment="1">
      <alignment horizontal="left" wrapText="1"/>
    </xf>
    <xf numFmtId="0" fontId="75" fillId="50" borderId="3" xfId="0" applyFont="1" applyFill="1" applyBorder="1" applyAlignment="1">
      <alignment horizontal="left"/>
    </xf>
    <xf numFmtId="0" fontId="75" fillId="50" borderId="3" xfId="0" applyFont="1" applyFill="1" applyBorder="1" applyAlignment="1">
      <alignment horizontal="left" wrapText="1"/>
    </xf>
    <xf numFmtId="0" fontId="76" fillId="2" borderId="3" xfId="0" applyFont="1" applyFill="1" applyBorder="1" applyAlignment="1">
      <alignment wrapText="1"/>
    </xf>
    <xf numFmtId="0" fontId="75" fillId="50" borderId="2" xfId="0" applyFont="1" applyFill="1" applyBorder="1" applyAlignment="1">
      <alignment horizontal="left" wrapText="1"/>
    </xf>
    <xf numFmtId="0" fontId="8" fillId="2" borderId="31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/>
    </xf>
    <xf numFmtId="0" fontId="3" fillId="2" borderId="31" xfId="0" applyFont="1" applyFill="1" applyBorder="1"/>
    <xf numFmtId="0" fontId="66" fillId="2" borderId="31" xfId="0" applyFont="1" applyFill="1" applyBorder="1" applyAlignment="1">
      <alignment horizontal="right"/>
    </xf>
    <xf numFmtId="0" fontId="11" fillId="2" borderId="31" xfId="0" applyFont="1" applyFill="1" applyBorder="1" applyAlignment="1">
      <alignment horizontal="right"/>
    </xf>
    <xf numFmtId="196" fontId="0" fillId="50" borderId="2" xfId="0" applyNumberFormat="1" applyFill="1" applyBorder="1" applyAlignment="1">
      <alignment horizontal="right"/>
    </xf>
    <xf numFmtId="196" fontId="0" fillId="2" borderId="3" xfId="0" applyNumberFormat="1" applyFill="1" applyBorder="1" applyAlignment="1">
      <alignment horizontal="right"/>
    </xf>
    <xf numFmtId="196" fontId="0" fillId="50" borderId="3" xfId="0" applyNumberFormat="1" applyFill="1" applyBorder="1" applyAlignment="1">
      <alignment horizontal="right"/>
    </xf>
    <xf numFmtId="196" fontId="0" fillId="0" borderId="3" xfId="0" applyNumberFormat="1" applyBorder="1" applyAlignment="1">
      <alignment horizontal="right"/>
    </xf>
    <xf numFmtId="194" fontId="2" fillId="2" borderId="0" xfId="0" applyNumberFormat="1" applyFont="1" applyFill="1" applyBorder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34924</xdr:colOff>
      <xdr:row>0</xdr:row>
      <xdr:rowOff>28575</xdr:rowOff>
    </xdr:from>
    <xdr:to>
      <xdr:col>5</xdr:col>
      <xdr:colOff>19050</xdr:colOff>
      <xdr:row>4</xdr:row>
      <xdr:rowOff>38100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4E079ED4-E693-4D83-B674-CAC95358E47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4" y="28575"/>
          <a:ext cx="2374901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erahaluminyum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3"/>
  <sheetViews>
    <sheetView tabSelected="1" view="pageBreakPreview" topLeftCell="A4" zoomScaleSheetLayoutView="100" workbookViewId="0">
      <selection activeCell="P55" sqref="P55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11" t="s">
        <v>38</v>
      </c>
      <c r="H1" s="72" t="s">
        <v>39</v>
      </c>
      <c r="I1" s="72"/>
      <c r="J1" s="72"/>
      <c r="K1" s="3"/>
      <c r="L1" s="4"/>
    </row>
    <row r="2" spans="1:18" ht="15" customHeight="1">
      <c r="G2" s="4"/>
      <c r="H2" s="17" t="s">
        <v>40</v>
      </c>
      <c r="I2" s="17"/>
      <c r="J2" s="17"/>
      <c r="K2" s="17"/>
      <c r="L2" s="4"/>
    </row>
    <row r="3" spans="1:18" ht="15" customHeight="1">
      <c r="H3" s="4"/>
      <c r="I3" s="4"/>
      <c r="J3" s="17" t="s">
        <v>2</v>
      </c>
      <c r="L3" s="17"/>
      <c r="P3" s="2"/>
      <c r="Q3" s="4"/>
      <c r="R3" s="4"/>
    </row>
    <row r="4" spans="1:18" ht="15" customHeight="1">
      <c r="G4" s="11" t="s">
        <v>0</v>
      </c>
      <c r="H4" s="72" t="s">
        <v>41</v>
      </c>
      <c r="I4" s="72"/>
      <c r="J4" s="72"/>
      <c r="K4" s="17"/>
      <c r="L4" s="17"/>
    </row>
    <row r="5" spans="1:18" ht="15" customHeight="1">
      <c r="A5" s="73" t="s">
        <v>42</v>
      </c>
      <c r="B5" s="73"/>
      <c r="C5" s="73"/>
      <c r="D5" s="73"/>
      <c r="E5" s="73"/>
      <c r="F5" s="5"/>
      <c r="G5" s="11" t="s">
        <v>1</v>
      </c>
      <c r="H5" s="72" t="s">
        <v>43</v>
      </c>
      <c r="I5" s="72"/>
      <c r="J5" s="72"/>
      <c r="K5" s="12"/>
      <c r="L5" s="12"/>
    </row>
    <row r="6" spans="1:18" ht="15" customHeight="1">
      <c r="A6" s="73"/>
      <c r="B6" s="73"/>
      <c r="C6" s="73"/>
      <c r="D6" s="73"/>
      <c r="E6" s="73"/>
      <c r="F6" s="5"/>
      <c r="G6" s="13" t="s">
        <v>3</v>
      </c>
      <c r="H6" s="71" t="s">
        <v>44</v>
      </c>
      <c r="I6" s="71"/>
      <c r="J6" s="71"/>
      <c r="K6" s="71"/>
      <c r="L6" s="18"/>
      <c r="P6" s="2"/>
      <c r="Q6" s="4"/>
      <c r="R6" s="4"/>
    </row>
    <row r="7" spans="1:18" ht="5.0999999999999996" customHeight="1">
      <c r="A7" s="73"/>
      <c r="B7" s="73"/>
      <c r="C7" s="73"/>
      <c r="D7" s="73"/>
      <c r="E7" s="73"/>
      <c r="F7" s="5"/>
      <c r="G7" s="6"/>
      <c r="H7" s="6"/>
      <c r="I7" s="6"/>
      <c r="J7" s="6"/>
      <c r="K7" s="6"/>
      <c r="L7" s="6"/>
      <c r="M7" s="6"/>
    </row>
    <row r="8" spans="1:18" ht="18.75">
      <c r="A8" s="74" t="s">
        <v>27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P8" s="4"/>
      <c r="Q8" s="4"/>
      <c r="R8" s="4"/>
    </row>
    <row r="9" spans="1:18">
      <c r="A9" s="75"/>
      <c r="B9" s="75"/>
      <c r="J9" s="77" t="s">
        <v>4</v>
      </c>
      <c r="K9" s="77"/>
      <c r="L9" s="78">
        <f ca="1">TODAY()</f>
        <v>44910</v>
      </c>
      <c r="M9" s="76"/>
    </row>
    <row r="10" spans="1:18">
      <c r="A10" s="75"/>
      <c r="B10" s="75"/>
      <c r="C10" s="76"/>
      <c r="D10" s="76"/>
      <c r="E10" s="76"/>
      <c r="F10" s="76"/>
      <c r="G10" s="76"/>
      <c r="J10" s="77" t="s">
        <v>5</v>
      </c>
      <c r="K10" s="77"/>
      <c r="L10" s="79">
        <v>2</v>
      </c>
      <c r="M10" s="79"/>
    </row>
    <row r="11" spans="1:18">
      <c r="A11" s="16"/>
      <c r="B11" s="30" t="s">
        <v>6</v>
      </c>
      <c r="C11" s="31"/>
      <c r="D11" s="31"/>
      <c r="E11" s="31"/>
      <c r="F11" s="31"/>
      <c r="G11" s="31"/>
      <c r="H11" s="30" t="s">
        <v>25</v>
      </c>
      <c r="J11" s="21"/>
      <c r="K11" s="22"/>
      <c r="L11" s="17"/>
      <c r="M11" s="17"/>
    </row>
    <row r="12" spans="1:18">
      <c r="A12" s="16"/>
      <c r="B12" s="75" t="s">
        <v>7</v>
      </c>
      <c r="C12" s="75"/>
      <c r="D12" s="17" t="s">
        <v>54</v>
      </c>
      <c r="E12" s="17"/>
      <c r="F12" s="17"/>
      <c r="G12" s="17"/>
      <c r="H12" s="75" t="s">
        <v>7</v>
      </c>
      <c r="I12" s="75"/>
      <c r="J12" s="17" t="s">
        <v>54</v>
      </c>
      <c r="K12" s="17"/>
      <c r="L12" s="17"/>
      <c r="M12" s="17"/>
    </row>
    <row r="13" spans="1:18">
      <c r="A13" s="16"/>
      <c r="B13" s="75" t="s">
        <v>8</v>
      </c>
      <c r="C13" s="75"/>
      <c r="D13" s="76" t="s">
        <v>55</v>
      </c>
      <c r="E13" s="76"/>
      <c r="F13" s="76"/>
      <c r="G13" s="76"/>
      <c r="H13" s="75" t="s">
        <v>8</v>
      </c>
      <c r="I13" s="75"/>
      <c r="J13" s="76" t="s">
        <v>55</v>
      </c>
      <c r="K13" s="76"/>
      <c r="L13" s="76"/>
      <c r="M13" s="76"/>
    </row>
    <row r="14" spans="1:18">
      <c r="A14" s="16"/>
      <c r="B14" s="75" t="s">
        <v>9</v>
      </c>
      <c r="C14" s="75"/>
      <c r="D14" s="76" t="s">
        <v>57</v>
      </c>
      <c r="E14" s="76"/>
      <c r="F14" s="76"/>
      <c r="G14" s="76"/>
      <c r="H14" s="75" t="s">
        <v>9</v>
      </c>
      <c r="I14" s="75"/>
      <c r="J14" s="76" t="s">
        <v>57</v>
      </c>
      <c r="K14" s="76"/>
      <c r="L14" s="76"/>
      <c r="M14" s="76"/>
    </row>
    <row r="15" spans="1:18">
      <c r="A15" s="16"/>
      <c r="B15" s="81" t="s">
        <v>10</v>
      </c>
      <c r="C15" s="81"/>
      <c r="D15" s="76" t="s">
        <v>56</v>
      </c>
      <c r="E15" s="76"/>
      <c r="F15" s="76"/>
      <c r="G15" s="76"/>
      <c r="H15" s="81" t="s">
        <v>10</v>
      </c>
      <c r="I15" s="81"/>
      <c r="J15" s="76" t="s">
        <v>56</v>
      </c>
      <c r="K15" s="76"/>
      <c r="L15" s="76"/>
      <c r="M15" s="76"/>
    </row>
    <row r="16" spans="1:18">
      <c r="A16" s="16"/>
      <c r="B16" s="75" t="s">
        <v>11</v>
      </c>
      <c r="C16" s="75"/>
      <c r="D16" s="91">
        <v>33767709646</v>
      </c>
      <c r="E16" s="91"/>
      <c r="F16" s="91"/>
      <c r="G16" s="91"/>
      <c r="H16" s="75" t="s">
        <v>11</v>
      </c>
      <c r="I16" s="75"/>
      <c r="J16" s="91">
        <v>33767709646</v>
      </c>
      <c r="K16" s="91"/>
      <c r="L16" s="91"/>
      <c r="M16" s="91"/>
    </row>
    <row r="17" spans="1:23" ht="9.9499999999999993" customHeight="1" thickBot="1">
      <c r="A17" s="16"/>
      <c r="B17" s="16"/>
      <c r="C17" s="17"/>
      <c r="D17" s="17"/>
      <c r="E17" s="17"/>
      <c r="F17" s="17"/>
      <c r="G17" s="17"/>
      <c r="J17" s="21"/>
      <c r="K17" s="22"/>
      <c r="L17" s="17"/>
      <c r="M17" s="17"/>
    </row>
    <row r="18" spans="1:23" s="15" customFormat="1" ht="24.95" customHeight="1" thickTop="1" thickBot="1">
      <c r="A18" s="32"/>
      <c r="B18" s="88" t="s">
        <v>51</v>
      </c>
      <c r="C18" s="88"/>
      <c r="D18" s="33"/>
      <c r="E18" s="33"/>
      <c r="F18" s="84" t="s">
        <v>12</v>
      </c>
      <c r="G18" s="84"/>
      <c r="H18" s="32"/>
      <c r="I18" s="84" t="s">
        <v>13</v>
      </c>
      <c r="J18" s="84"/>
      <c r="K18" s="34"/>
      <c r="L18" s="84" t="s">
        <v>14</v>
      </c>
      <c r="M18" s="84"/>
      <c r="P18" s="66"/>
    </row>
    <row r="19" spans="1:23" ht="15.75" thickBot="1">
      <c r="A19" s="35"/>
      <c r="B19" s="82" t="s">
        <v>49</v>
      </c>
      <c r="C19" s="82"/>
      <c r="D19" s="36"/>
      <c r="E19" s="36"/>
      <c r="F19" s="83" t="s">
        <v>15</v>
      </c>
      <c r="G19" s="83"/>
      <c r="H19" s="37"/>
      <c r="I19" s="85" t="s">
        <v>26</v>
      </c>
      <c r="J19" s="85"/>
      <c r="K19" s="38"/>
      <c r="L19" s="85" t="s">
        <v>26</v>
      </c>
      <c r="M19" s="85"/>
    </row>
    <row r="20" spans="1:23" ht="5.0999999999999996" customHeight="1">
      <c r="A20" s="105"/>
      <c r="B20" s="105"/>
      <c r="C20" s="106"/>
      <c r="D20" s="106"/>
      <c r="E20" s="106"/>
      <c r="F20" s="106"/>
      <c r="G20" s="106"/>
      <c r="H20" s="107"/>
      <c r="I20" s="107"/>
      <c r="J20" s="108"/>
      <c r="K20" s="109"/>
      <c r="L20" s="106"/>
      <c r="M20" s="106"/>
    </row>
    <row r="21" spans="1:23">
      <c r="A21" s="24" t="s">
        <v>16</v>
      </c>
      <c r="B21" s="80" t="s">
        <v>21</v>
      </c>
      <c r="C21" s="80"/>
      <c r="D21" s="80"/>
      <c r="E21" s="80"/>
      <c r="F21" s="80"/>
      <c r="G21" s="80"/>
      <c r="H21" s="80"/>
      <c r="I21" s="7" t="s">
        <v>17</v>
      </c>
      <c r="J21" s="7" t="s">
        <v>18</v>
      </c>
      <c r="K21" s="89" t="s">
        <v>19</v>
      </c>
      <c r="L21" s="90"/>
      <c r="M21" s="23" t="s">
        <v>20</v>
      </c>
      <c r="Q21" s="2"/>
    </row>
    <row r="22" spans="1:23" ht="15" customHeight="1" thickBot="1">
      <c r="A22" s="25">
        <v>1</v>
      </c>
      <c r="B22" s="97" t="s">
        <v>58</v>
      </c>
      <c r="C22" s="97"/>
      <c r="D22" s="97"/>
      <c r="E22" s="97"/>
      <c r="F22" s="97"/>
      <c r="G22" s="97"/>
      <c r="H22" s="97"/>
      <c r="I22" s="63">
        <v>60</v>
      </c>
      <c r="J22" s="26" t="s">
        <v>50</v>
      </c>
      <c r="K22" s="110">
        <v>43</v>
      </c>
      <c r="L22" s="110"/>
      <c r="M22" s="57">
        <f>SUM(I22*K22)</f>
        <v>2580</v>
      </c>
      <c r="O22" s="66"/>
      <c r="Q22" s="12"/>
      <c r="R22" s="12"/>
      <c r="S22" s="12"/>
      <c r="T22" s="12"/>
      <c r="U22" s="12"/>
      <c r="V22" s="12"/>
      <c r="W22" s="12"/>
    </row>
    <row r="23" spans="1:23" s="20" customFormat="1" ht="15" customHeight="1" thickBot="1">
      <c r="A23" s="19">
        <v>2</v>
      </c>
      <c r="B23" s="98" t="s">
        <v>59</v>
      </c>
      <c r="C23" s="98"/>
      <c r="D23" s="98"/>
      <c r="E23" s="98"/>
      <c r="F23" s="98"/>
      <c r="G23" s="98"/>
      <c r="H23" s="98"/>
      <c r="I23" s="64">
        <v>15</v>
      </c>
      <c r="J23" s="9" t="s">
        <v>50</v>
      </c>
      <c r="K23" s="111">
        <v>36.700000000000003</v>
      </c>
      <c r="L23" s="111"/>
      <c r="M23" s="58">
        <f>SUM(I23*K23)</f>
        <v>550.5</v>
      </c>
    </row>
    <row r="24" spans="1:23" ht="15" customHeight="1" thickBot="1">
      <c r="A24" s="27">
        <v>3</v>
      </c>
      <c r="B24" s="99" t="s">
        <v>60</v>
      </c>
      <c r="C24" s="99"/>
      <c r="D24" s="99"/>
      <c r="E24" s="99"/>
      <c r="F24" s="99"/>
      <c r="G24" s="99"/>
      <c r="H24" s="99"/>
      <c r="I24" s="65">
        <v>300</v>
      </c>
      <c r="J24" s="28" t="s">
        <v>52</v>
      </c>
      <c r="K24" s="112">
        <v>2.1</v>
      </c>
      <c r="L24" s="112"/>
      <c r="M24" s="59">
        <f t="shared" ref="M24:M30" si="0">SUM(I24*K24)</f>
        <v>630</v>
      </c>
    </row>
    <row r="25" spans="1:23" ht="15" customHeight="1" thickBot="1">
      <c r="A25" s="8">
        <v>4</v>
      </c>
      <c r="B25" s="100" t="s">
        <v>61</v>
      </c>
      <c r="C25" s="100"/>
      <c r="D25" s="100"/>
      <c r="E25" s="100"/>
      <c r="F25" s="100"/>
      <c r="G25" s="100"/>
      <c r="H25" s="100"/>
      <c r="I25" s="64">
        <v>300</v>
      </c>
      <c r="J25" s="9" t="s">
        <v>52</v>
      </c>
      <c r="K25" s="111">
        <v>1.42</v>
      </c>
      <c r="L25" s="111"/>
      <c r="M25" s="58">
        <f t="shared" si="0"/>
        <v>426</v>
      </c>
    </row>
    <row r="26" spans="1:23" ht="15" customHeight="1" thickBot="1">
      <c r="A26" s="27">
        <v>5</v>
      </c>
      <c r="B26" s="101" t="s">
        <v>62</v>
      </c>
      <c r="C26" s="101"/>
      <c r="D26" s="101"/>
      <c r="E26" s="101"/>
      <c r="F26" s="101"/>
      <c r="G26" s="101"/>
      <c r="H26" s="101"/>
      <c r="I26" s="65">
        <v>25</v>
      </c>
      <c r="J26" s="28" t="s">
        <v>50</v>
      </c>
      <c r="K26" s="112">
        <v>2.35</v>
      </c>
      <c r="L26" s="112"/>
      <c r="M26" s="59">
        <f t="shared" si="0"/>
        <v>58.75</v>
      </c>
    </row>
    <row r="27" spans="1:23" ht="15" customHeight="1" thickBot="1">
      <c r="A27" s="8">
        <v>6</v>
      </c>
      <c r="B27" s="100" t="s">
        <v>63</v>
      </c>
      <c r="C27" s="100"/>
      <c r="D27" s="100"/>
      <c r="E27" s="100"/>
      <c r="F27" s="100"/>
      <c r="G27" s="100"/>
      <c r="H27" s="100"/>
      <c r="I27" s="64">
        <v>15</v>
      </c>
      <c r="J27" s="14" t="s">
        <v>50</v>
      </c>
      <c r="K27" s="113">
        <v>2.35</v>
      </c>
      <c r="L27" s="113"/>
      <c r="M27" s="58">
        <f t="shared" si="0"/>
        <v>35.25</v>
      </c>
    </row>
    <row r="28" spans="1:23" ht="15" customHeight="1" thickBot="1">
      <c r="A28" s="27">
        <v>7</v>
      </c>
      <c r="B28" s="101" t="s">
        <v>64</v>
      </c>
      <c r="C28" s="101"/>
      <c r="D28" s="101"/>
      <c r="E28" s="101"/>
      <c r="F28" s="101"/>
      <c r="G28" s="101"/>
      <c r="H28" s="101"/>
      <c r="I28" s="65">
        <v>25</v>
      </c>
      <c r="J28" s="28" t="s">
        <v>50</v>
      </c>
      <c r="K28" s="112">
        <v>1.95</v>
      </c>
      <c r="L28" s="112"/>
      <c r="M28" s="59">
        <f t="shared" si="0"/>
        <v>48.75</v>
      </c>
    </row>
    <row r="29" spans="1:23" ht="15" customHeight="1" thickBot="1">
      <c r="A29" s="8">
        <v>8</v>
      </c>
      <c r="B29" s="100" t="s">
        <v>65</v>
      </c>
      <c r="C29" s="100"/>
      <c r="D29" s="100"/>
      <c r="E29" s="100"/>
      <c r="F29" s="100"/>
      <c r="G29" s="100"/>
      <c r="H29" s="100"/>
      <c r="I29" s="64">
        <v>15</v>
      </c>
      <c r="J29" s="9" t="s">
        <v>50</v>
      </c>
      <c r="K29" s="113">
        <v>1.95</v>
      </c>
      <c r="L29" s="113"/>
      <c r="M29" s="58">
        <f t="shared" si="0"/>
        <v>29.25</v>
      </c>
    </row>
    <row r="30" spans="1:23" ht="15" customHeight="1" thickBot="1">
      <c r="A30" s="27">
        <v>9</v>
      </c>
      <c r="B30" s="102" t="s">
        <v>66</v>
      </c>
      <c r="C30" s="102"/>
      <c r="D30" s="102"/>
      <c r="E30" s="102"/>
      <c r="F30" s="102"/>
      <c r="G30" s="102"/>
      <c r="H30" s="102"/>
      <c r="I30" s="65">
        <v>150</v>
      </c>
      <c r="J30" s="28" t="s">
        <v>50</v>
      </c>
      <c r="K30" s="112">
        <v>0.3</v>
      </c>
      <c r="L30" s="112"/>
      <c r="M30" s="59">
        <f t="shared" si="0"/>
        <v>45</v>
      </c>
    </row>
    <row r="31" spans="1:23" ht="15" customHeight="1" thickBot="1">
      <c r="A31" s="8">
        <v>10</v>
      </c>
      <c r="B31" s="100" t="s">
        <v>67</v>
      </c>
      <c r="C31" s="100"/>
      <c r="D31" s="100"/>
      <c r="E31" s="100"/>
      <c r="F31" s="100"/>
      <c r="G31" s="100"/>
      <c r="H31" s="100"/>
      <c r="I31" s="64">
        <v>150</v>
      </c>
      <c r="J31" s="9" t="s">
        <v>50</v>
      </c>
      <c r="K31" s="113">
        <v>2.23</v>
      </c>
      <c r="L31" s="113"/>
      <c r="M31" s="58">
        <f>SUM(I31*K31)</f>
        <v>334.5</v>
      </c>
    </row>
    <row r="32" spans="1:23" ht="15" customHeight="1" thickBot="1">
      <c r="A32" s="27">
        <v>11</v>
      </c>
      <c r="B32" s="99" t="s">
        <v>68</v>
      </c>
      <c r="C32" s="99"/>
      <c r="D32" s="99"/>
      <c r="E32" s="99"/>
      <c r="F32" s="99"/>
      <c r="G32" s="99"/>
      <c r="H32" s="99"/>
      <c r="I32" s="65">
        <v>120</v>
      </c>
      <c r="J32" s="28" t="s">
        <v>52</v>
      </c>
      <c r="K32" s="112">
        <v>2.1</v>
      </c>
      <c r="L32" s="112"/>
      <c r="M32" s="59">
        <f t="shared" ref="M32:M35" si="1">SUM(I32*K32)</f>
        <v>252</v>
      </c>
    </row>
    <row r="33" spans="1:13" ht="15" customHeight="1" thickBot="1">
      <c r="A33" s="8">
        <v>12</v>
      </c>
      <c r="B33" s="100" t="s">
        <v>53</v>
      </c>
      <c r="C33" s="100"/>
      <c r="D33" s="100"/>
      <c r="E33" s="100"/>
      <c r="F33" s="100"/>
      <c r="G33" s="100"/>
      <c r="H33" s="100"/>
      <c r="I33" s="64">
        <v>40</v>
      </c>
      <c r="J33" s="9" t="s">
        <v>50</v>
      </c>
      <c r="K33" s="111">
        <v>1.1000000000000001</v>
      </c>
      <c r="L33" s="111"/>
      <c r="M33" s="58">
        <f t="shared" si="1"/>
        <v>44</v>
      </c>
    </row>
    <row r="34" spans="1:13" ht="15" customHeight="1" thickBot="1">
      <c r="A34" s="27">
        <v>13</v>
      </c>
      <c r="B34" s="99" t="s">
        <v>69</v>
      </c>
      <c r="C34" s="99"/>
      <c r="D34" s="99"/>
      <c r="E34" s="99"/>
      <c r="F34" s="99"/>
      <c r="G34" s="99"/>
      <c r="H34" s="99"/>
      <c r="I34" s="65">
        <v>100</v>
      </c>
      <c r="J34" s="28" t="s">
        <v>50</v>
      </c>
      <c r="K34" s="112">
        <v>11.5</v>
      </c>
      <c r="L34" s="112"/>
      <c r="M34" s="59">
        <f t="shared" si="1"/>
        <v>1150</v>
      </c>
    </row>
    <row r="35" spans="1:13" ht="15" customHeight="1" thickBot="1">
      <c r="A35" s="8">
        <v>14</v>
      </c>
      <c r="B35" s="100" t="s">
        <v>70</v>
      </c>
      <c r="C35" s="100"/>
      <c r="D35" s="100"/>
      <c r="E35" s="100"/>
      <c r="F35" s="100"/>
      <c r="G35" s="100"/>
      <c r="H35" s="100"/>
      <c r="I35" s="64">
        <v>50</v>
      </c>
      <c r="J35" s="9" t="s">
        <v>50</v>
      </c>
      <c r="K35" s="111">
        <v>11.5</v>
      </c>
      <c r="L35" s="111"/>
      <c r="M35" s="58">
        <f t="shared" si="1"/>
        <v>575</v>
      </c>
    </row>
    <row r="36" spans="1:13" ht="15" customHeight="1" thickBot="1">
      <c r="A36" s="27">
        <v>15</v>
      </c>
      <c r="B36" s="99" t="s">
        <v>69</v>
      </c>
      <c r="C36" s="99"/>
      <c r="D36" s="99"/>
      <c r="E36" s="99"/>
      <c r="F36" s="99"/>
      <c r="G36" s="99"/>
      <c r="H36" s="99"/>
      <c r="I36" s="65">
        <v>30</v>
      </c>
      <c r="J36" s="28" t="s">
        <v>50</v>
      </c>
      <c r="K36" s="112">
        <v>11.12</v>
      </c>
      <c r="L36" s="112"/>
      <c r="M36" s="59">
        <f t="shared" ref="M36:M37" si="2">SUM(I36*K36)</f>
        <v>333.59999999999997</v>
      </c>
    </row>
    <row r="37" spans="1:13" s="17" customFormat="1" ht="15" customHeight="1" thickBot="1">
      <c r="A37" s="8">
        <v>16</v>
      </c>
      <c r="B37" s="103" t="s">
        <v>78</v>
      </c>
      <c r="C37" s="103"/>
      <c r="D37" s="103"/>
      <c r="E37" s="103"/>
      <c r="F37" s="103"/>
      <c r="G37" s="103"/>
      <c r="H37" s="103"/>
      <c r="I37" s="64">
        <v>40</v>
      </c>
      <c r="J37" s="67" t="s">
        <v>50</v>
      </c>
      <c r="K37" s="111">
        <v>11.7</v>
      </c>
      <c r="L37" s="111"/>
      <c r="M37" s="68">
        <f t="shared" si="2"/>
        <v>468</v>
      </c>
    </row>
    <row r="38" spans="1:13" ht="15" customHeight="1" thickBot="1">
      <c r="A38" s="27">
        <v>17</v>
      </c>
      <c r="B38" s="99" t="s">
        <v>71</v>
      </c>
      <c r="C38" s="99"/>
      <c r="D38" s="99"/>
      <c r="E38" s="99"/>
      <c r="F38" s="99"/>
      <c r="G38" s="99"/>
      <c r="H38" s="99"/>
      <c r="I38" s="65">
        <v>100</v>
      </c>
      <c r="J38" s="28" t="s">
        <v>50</v>
      </c>
      <c r="K38" s="112">
        <v>0.8</v>
      </c>
      <c r="L38" s="112"/>
      <c r="M38" s="59">
        <f t="shared" ref="M38:M39" si="3">SUM(I38*K38)</f>
        <v>80</v>
      </c>
    </row>
    <row r="39" spans="1:13" ht="15" customHeight="1" thickBot="1">
      <c r="A39" s="8">
        <v>18</v>
      </c>
      <c r="B39" s="100" t="s">
        <v>74</v>
      </c>
      <c r="C39" s="100"/>
      <c r="D39" s="100"/>
      <c r="E39" s="100"/>
      <c r="F39" s="100"/>
      <c r="G39" s="100"/>
      <c r="H39" s="100"/>
      <c r="I39" s="64">
        <v>5</v>
      </c>
      <c r="J39" s="9" t="s">
        <v>50</v>
      </c>
      <c r="K39" s="111">
        <v>275</v>
      </c>
      <c r="L39" s="111"/>
      <c r="M39" s="58">
        <f t="shared" si="3"/>
        <v>1375</v>
      </c>
    </row>
    <row r="40" spans="1:13" ht="15" customHeight="1" thickBot="1">
      <c r="A40" s="27">
        <v>19</v>
      </c>
      <c r="B40" s="99" t="s">
        <v>73</v>
      </c>
      <c r="C40" s="99"/>
      <c r="D40" s="99"/>
      <c r="E40" s="99"/>
      <c r="F40" s="99"/>
      <c r="G40" s="99"/>
      <c r="H40" s="99"/>
      <c r="I40" s="65">
        <v>5</v>
      </c>
      <c r="J40" s="28" t="s">
        <v>50</v>
      </c>
      <c r="K40" s="112">
        <v>280</v>
      </c>
      <c r="L40" s="112"/>
      <c r="M40" s="59">
        <f t="shared" ref="M40:M46" si="4">SUM(I40*K40)</f>
        <v>1400</v>
      </c>
    </row>
    <row r="41" spans="1:13" ht="15" customHeight="1" thickBot="1">
      <c r="A41" s="8">
        <v>20</v>
      </c>
      <c r="B41" s="100" t="s">
        <v>72</v>
      </c>
      <c r="C41" s="100"/>
      <c r="D41" s="100"/>
      <c r="E41" s="100"/>
      <c r="F41" s="100"/>
      <c r="G41" s="100"/>
      <c r="H41" s="100"/>
      <c r="I41" s="64">
        <v>1</v>
      </c>
      <c r="J41" s="9" t="s">
        <v>50</v>
      </c>
      <c r="K41" s="111">
        <v>325</v>
      </c>
      <c r="L41" s="111"/>
      <c r="M41" s="58">
        <f t="shared" si="4"/>
        <v>325</v>
      </c>
    </row>
    <row r="42" spans="1:13" ht="15" customHeight="1" thickBot="1">
      <c r="A42" s="27">
        <v>21</v>
      </c>
      <c r="B42" s="99" t="s">
        <v>75</v>
      </c>
      <c r="C42" s="99"/>
      <c r="D42" s="99"/>
      <c r="E42" s="99"/>
      <c r="F42" s="99"/>
      <c r="G42" s="99"/>
      <c r="H42" s="99"/>
      <c r="I42" s="65">
        <v>5</v>
      </c>
      <c r="J42" s="28" t="s">
        <v>50</v>
      </c>
      <c r="K42" s="112">
        <v>200</v>
      </c>
      <c r="L42" s="112"/>
      <c r="M42" s="59">
        <f t="shared" si="4"/>
        <v>1000</v>
      </c>
    </row>
    <row r="43" spans="1:13" ht="15" customHeight="1" thickBot="1">
      <c r="A43" s="8">
        <v>22</v>
      </c>
      <c r="B43" s="100" t="s">
        <v>76</v>
      </c>
      <c r="C43" s="100"/>
      <c r="D43" s="100"/>
      <c r="E43" s="100"/>
      <c r="F43" s="100"/>
      <c r="G43" s="100"/>
      <c r="H43" s="100"/>
      <c r="I43" s="64">
        <v>5</v>
      </c>
      <c r="J43" s="9" t="s">
        <v>50</v>
      </c>
      <c r="K43" s="111">
        <v>210</v>
      </c>
      <c r="L43" s="111"/>
      <c r="M43" s="58">
        <f t="shared" si="4"/>
        <v>1050</v>
      </c>
    </row>
    <row r="44" spans="1:13" ht="15" customHeight="1" thickBot="1">
      <c r="A44" s="27">
        <v>23</v>
      </c>
      <c r="B44" s="99" t="s">
        <v>79</v>
      </c>
      <c r="C44" s="99"/>
      <c r="D44" s="99"/>
      <c r="E44" s="99"/>
      <c r="F44" s="99"/>
      <c r="G44" s="99"/>
      <c r="H44" s="99"/>
      <c r="I44" s="65">
        <v>1</v>
      </c>
      <c r="J44" s="28" t="s">
        <v>50</v>
      </c>
      <c r="K44" s="112">
        <v>98.49</v>
      </c>
      <c r="L44" s="112"/>
      <c r="M44" s="59">
        <f t="shared" si="4"/>
        <v>98.49</v>
      </c>
    </row>
    <row r="45" spans="1:13" ht="15" customHeight="1" thickBot="1">
      <c r="A45" s="8">
        <v>24</v>
      </c>
      <c r="B45" s="100" t="s">
        <v>80</v>
      </c>
      <c r="C45" s="100"/>
      <c r="D45" s="100"/>
      <c r="E45" s="100"/>
      <c r="F45" s="100"/>
      <c r="G45" s="100"/>
      <c r="H45" s="100"/>
      <c r="I45" s="64">
        <v>4</v>
      </c>
      <c r="J45" s="9" t="s">
        <v>50</v>
      </c>
      <c r="K45" s="111">
        <v>2.5499999999999998</v>
      </c>
      <c r="L45" s="111"/>
      <c r="M45" s="58">
        <f t="shared" si="4"/>
        <v>10.199999999999999</v>
      </c>
    </row>
    <row r="46" spans="1:13" ht="15" customHeight="1" thickBot="1">
      <c r="A46" s="27">
        <v>25</v>
      </c>
      <c r="B46" s="104" t="s">
        <v>81</v>
      </c>
      <c r="C46" s="99"/>
      <c r="D46" s="99"/>
      <c r="E46" s="99"/>
      <c r="F46" s="99"/>
      <c r="G46" s="99"/>
      <c r="H46" s="99"/>
      <c r="I46" s="65">
        <v>1</v>
      </c>
      <c r="J46" s="28" t="s">
        <v>50</v>
      </c>
      <c r="K46" s="112">
        <v>6.36</v>
      </c>
      <c r="L46" s="112"/>
      <c r="M46" s="59">
        <f t="shared" si="4"/>
        <v>6.36</v>
      </c>
    </row>
    <row r="47" spans="1:13" ht="9.9499999999999993" customHeight="1"/>
    <row r="48" spans="1:13" ht="15" customHeight="1" thickBot="1">
      <c r="J48" s="86" t="s">
        <v>22</v>
      </c>
      <c r="K48" s="86"/>
      <c r="L48" s="86"/>
      <c r="M48" s="60">
        <f>SUM(M22:M46)</f>
        <v>12905.650000000001</v>
      </c>
    </row>
    <row r="49" spans="1:13" ht="5.0999999999999996" customHeight="1" thickBot="1">
      <c r="J49" s="87"/>
      <c r="K49" s="87"/>
      <c r="L49" s="87"/>
      <c r="M49" s="61"/>
    </row>
    <row r="50" spans="1:13" ht="15" customHeight="1" thickBot="1">
      <c r="B50" s="69"/>
      <c r="C50" s="69"/>
      <c r="D50" s="69"/>
      <c r="E50" s="69"/>
      <c r="F50" s="69"/>
      <c r="G50" s="69"/>
      <c r="H50" s="69"/>
      <c r="I50" s="69"/>
      <c r="J50" s="87" t="s">
        <v>23</v>
      </c>
      <c r="K50" s="87"/>
      <c r="L50" s="87"/>
      <c r="M50" s="61">
        <f>SUM(M48:M49)</f>
        <v>12905.650000000001</v>
      </c>
    </row>
    <row r="51" spans="1:13" ht="15" customHeight="1">
      <c r="A51" s="70" t="s">
        <v>77</v>
      </c>
      <c r="B51" s="70"/>
      <c r="C51" s="70"/>
      <c r="D51" s="70"/>
      <c r="E51" s="70"/>
      <c r="F51" s="70"/>
      <c r="G51" s="70"/>
      <c r="H51" s="70"/>
      <c r="I51" s="70"/>
    </row>
    <row r="52" spans="1:13" ht="15" customHeight="1">
      <c r="A52" s="62" t="s">
        <v>24</v>
      </c>
      <c r="B52" s="29"/>
    </row>
    <row r="53" spans="1:13" ht="15" customHeight="1">
      <c r="A53" s="62" t="s">
        <v>45</v>
      </c>
      <c r="B53" s="29"/>
    </row>
    <row r="54" spans="1:13" ht="15" customHeight="1">
      <c r="A54" s="62" t="s">
        <v>46</v>
      </c>
      <c r="B54" s="29"/>
    </row>
    <row r="55" spans="1:13" ht="15" customHeight="1">
      <c r="A55" s="62" t="s">
        <v>47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</row>
    <row r="56" spans="1:13" ht="15" customHeight="1">
      <c r="A56" s="62" t="s">
        <v>48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</row>
    <row r="57" spans="1:13" ht="15" customHeight="1">
      <c r="A57" s="62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</row>
    <row r="58" spans="1:13" ht="15" customHeight="1">
      <c r="A58" s="62" t="s">
        <v>82</v>
      </c>
      <c r="B58" s="10"/>
      <c r="C58" s="10"/>
      <c r="D58" s="114">
        <v>12905.65</v>
      </c>
      <c r="E58" s="114"/>
      <c r="F58" s="10"/>
      <c r="G58" s="10"/>
      <c r="H58" s="10"/>
      <c r="I58" s="10"/>
      <c r="J58" s="10"/>
      <c r="K58" s="10"/>
      <c r="L58" s="10"/>
      <c r="M58" s="10"/>
    </row>
    <row r="59" spans="1:13" ht="15" customHeight="1">
      <c r="A59" s="62" t="s">
        <v>83</v>
      </c>
      <c r="B59" s="10"/>
      <c r="C59" s="10"/>
      <c r="D59" s="114">
        <v>6161.3</v>
      </c>
      <c r="E59" s="114"/>
      <c r="F59" s="10"/>
      <c r="G59" s="10"/>
      <c r="H59" s="10"/>
      <c r="I59" s="10"/>
      <c r="J59" s="10"/>
      <c r="K59" s="10"/>
      <c r="L59" s="10"/>
      <c r="M59" s="10"/>
    </row>
    <row r="60" spans="1:13" ht="15" customHeight="1">
      <c r="A60" s="62" t="s">
        <v>84</v>
      </c>
      <c r="B60" s="10"/>
      <c r="C60" s="10"/>
      <c r="D60" s="114">
        <v>6744.35</v>
      </c>
      <c r="E60" s="114"/>
      <c r="F60" s="10"/>
      <c r="G60" s="10"/>
      <c r="H60" s="10"/>
      <c r="I60" s="10"/>
      <c r="J60" s="10"/>
      <c r="K60" s="10"/>
      <c r="L60" s="10"/>
      <c r="M60" s="10"/>
    </row>
    <row r="61" spans="1:13" ht="15" customHeight="1">
      <c r="A61" s="62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1:13" ht="15" customHeight="1">
      <c r="B62" s="29"/>
    </row>
    <row r="63" spans="1:13" ht="15" customHeight="1"/>
  </sheetData>
  <mergeCells count="98">
    <mergeCell ref="D58:E58"/>
    <mergeCell ref="D59:E59"/>
    <mergeCell ref="D60:E60"/>
    <mergeCell ref="K44:L44"/>
    <mergeCell ref="B45:H45"/>
    <mergeCell ref="K45:L45"/>
    <mergeCell ref="B46:H46"/>
    <mergeCell ref="K46:L46"/>
    <mergeCell ref="K36:L36"/>
    <mergeCell ref="B38:H38"/>
    <mergeCell ref="K38:L38"/>
    <mergeCell ref="B39:H39"/>
    <mergeCell ref="K39:L39"/>
    <mergeCell ref="B41:H41"/>
    <mergeCell ref="K41:L41"/>
    <mergeCell ref="B42:H42"/>
    <mergeCell ref="K42:L42"/>
    <mergeCell ref="B37:H37"/>
    <mergeCell ref="K37:L37"/>
    <mergeCell ref="B43:H43"/>
    <mergeCell ref="K43:L43"/>
    <mergeCell ref="B44:H44"/>
    <mergeCell ref="J13:M13"/>
    <mergeCell ref="J14:M14"/>
    <mergeCell ref="J15:M15"/>
    <mergeCell ref="J16:M16"/>
    <mergeCell ref="B35:H35"/>
    <mergeCell ref="K35:L35"/>
    <mergeCell ref="B25:H25"/>
    <mergeCell ref="K25:L25"/>
    <mergeCell ref="B28:H28"/>
    <mergeCell ref="K28:L28"/>
    <mergeCell ref="B29:H29"/>
    <mergeCell ref="K29:L29"/>
    <mergeCell ref="B26:H26"/>
    <mergeCell ref="K26:L26"/>
    <mergeCell ref="B27:H27"/>
    <mergeCell ref="K27:L27"/>
    <mergeCell ref="B30:H30"/>
    <mergeCell ref="B31:H31"/>
    <mergeCell ref="J48:L48"/>
    <mergeCell ref="J49:L49"/>
    <mergeCell ref="J50:L50"/>
    <mergeCell ref="B40:H40"/>
    <mergeCell ref="K40:L40"/>
    <mergeCell ref="K30:L30"/>
    <mergeCell ref="K31:L31"/>
    <mergeCell ref="B32:H32"/>
    <mergeCell ref="K32:L32"/>
    <mergeCell ref="B33:H33"/>
    <mergeCell ref="K33:L33"/>
    <mergeCell ref="B34:H34"/>
    <mergeCell ref="K34:L34"/>
    <mergeCell ref="B36:H36"/>
    <mergeCell ref="B23:H23"/>
    <mergeCell ref="K23:L23"/>
    <mergeCell ref="B24:H24"/>
    <mergeCell ref="K24:L24"/>
    <mergeCell ref="B16:C16"/>
    <mergeCell ref="H16:I16"/>
    <mergeCell ref="B19:C19"/>
    <mergeCell ref="F19:G19"/>
    <mergeCell ref="F18:G18"/>
    <mergeCell ref="I19:J19"/>
    <mergeCell ref="L19:M19"/>
    <mergeCell ref="L18:M18"/>
    <mergeCell ref="I18:J18"/>
    <mergeCell ref="B18:C18"/>
    <mergeCell ref="K21:L21"/>
    <mergeCell ref="D16:G16"/>
    <mergeCell ref="B21:H21"/>
    <mergeCell ref="B15:C15"/>
    <mergeCell ref="B14:C14"/>
    <mergeCell ref="B13:C13"/>
    <mergeCell ref="B12:C12"/>
    <mergeCell ref="H12:I12"/>
    <mergeCell ref="H13:I13"/>
    <mergeCell ref="H14:I14"/>
    <mergeCell ref="H15:I15"/>
    <mergeCell ref="D13:G13"/>
    <mergeCell ref="D14:G14"/>
    <mergeCell ref="D15:G15"/>
    <mergeCell ref="A51:I51"/>
    <mergeCell ref="H6:K6"/>
    <mergeCell ref="H5:J5"/>
    <mergeCell ref="H4:J4"/>
    <mergeCell ref="H1:J1"/>
    <mergeCell ref="A5:E7"/>
    <mergeCell ref="B22:H22"/>
    <mergeCell ref="K22:L22"/>
    <mergeCell ref="A8:M8"/>
    <mergeCell ref="A9:B9"/>
    <mergeCell ref="C10:G10"/>
    <mergeCell ref="J9:K9"/>
    <mergeCell ref="L9:M9"/>
    <mergeCell ref="A10:B10"/>
    <mergeCell ref="J10:K10"/>
    <mergeCell ref="L10:M10"/>
  </mergeCells>
  <hyperlinks>
    <hyperlink ref="H6" r:id="rId1" display="ferahaluminyum@gmail.com" xr:uid="{85DA51F6-66DC-443E-8E4E-012F580159CC}"/>
  </hyperlinks>
  <pageMargins left="0.11811023622047245" right="0" top="0.15748031496062992" bottom="0.11811023622047245" header="0.11811023622047245" footer="0.11811023622047245"/>
  <pageSetup paperSize="9" scale="91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39" t="s">
        <v>28</v>
      </c>
    </row>
    <row r="3" spans="1:7">
      <c r="B3" s="92"/>
    </row>
    <row r="4" spans="1:7">
      <c r="B4" s="93"/>
    </row>
    <row r="5" spans="1:7">
      <c r="B5" s="93"/>
    </row>
    <row r="6" spans="1:7">
      <c r="B6" s="94"/>
    </row>
    <row r="7" spans="1:7">
      <c r="B7" s="40"/>
      <c r="F7" s="95">
        <f ca="1">TODAY()</f>
        <v>44910</v>
      </c>
      <c r="G7" s="95"/>
    </row>
    <row r="8" spans="1:7">
      <c r="B8" s="96" t="s">
        <v>29</v>
      </c>
      <c r="C8" s="96"/>
      <c r="D8" s="96"/>
      <c r="E8" s="96"/>
      <c r="F8" s="96"/>
    </row>
    <row r="11" spans="1:7" ht="15.75" thickBot="1"/>
    <row r="12" spans="1:7" ht="35.1" customHeight="1">
      <c r="A12" s="54" t="s">
        <v>37</v>
      </c>
      <c r="B12" s="55" t="s">
        <v>36</v>
      </c>
      <c r="C12" s="53" t="s">
        <v>30</v>
      </c>
      <c r="D12" s="53" t="s">
        <v>31</v>
      </c>
      <c r="E12" s="53" t="s">
        <v>32</v>
      </c>
      <c r="F12" s="53" t="s">
        <v>33</v>
      </c>
      <c r="G12" s="56" t="s">
        <v>34</v>
      </c>
    </row>
    <row r="13" spans="1:7">
      <c r="A13" s="41">
        <v>1</v>
      </c>
      <c r="B13" s="42"/>
      <c r="C13" s="43"/>
      <c r="D13" s="44"/>
      <c r="E13" s="44"/>
      <c r="F13" s="44"/>
      <c r="G13" s="46"/>
    </row>
    <row r="14" spans="1:7">
      <c r="A14" s="41">
        <v>2</v>
      </c>
      <c r="B14" s="42"/>
      <c r="C14" s="43"/>
      <c r="D14" s="44"/>
      <c r="E14" s="44"/>
      <c r="F14" s="44"/>
      <c r="G14" s="46"/>
    </row>
    <row r="15" spans="1:7">
      <c r="A15" s="41">
        <v>3</v>
      </c>
      <c r="B15" s="42"/>
      <c r="C15" s="43"/>
      <c r="D15" s="44"/>
      <c r="E15" s="45"/>
      <c r="F15" s="44"/>
      <c r="G15" s="46"/>
    </row>
    <row r="16" spans="1:7">
      <c r="A16" s="41">
        <v>4</v>
      </c>
      <c r="B16" s="42"/>
      <c r="C16" s="43"/>
      <c r="D16" s="44"/>
      <c r="E16" s="44"/>
      <c r="F16" s="44"/>
      <c r="G16" s="46"/>
    </row>
    <row r="17" spans="1:7">
      <c r="A17" s="41">
        <v>5</v>
      </c>
      <c r="B17" s="42"/>
      <c r="C17" s="43"/>
      <c r="D17" s="44"/>
      <c r="E17" s="44"/>
      <c r="F17" s="44"/>
      <c r="G17" s="46"/>
    </row>
    <row r="18" spans="1:7">
      <c r="A18" s="41">
        <v>6</v>
      </c>
      <c r="B18" s="42"/>
      <c r="C18" s="43"/>
      <c r="D18" s="44"/>
      <c r="E18" s="44"/>
      <c r="F18" s="44"/>
      <c r="G18" s="46"/>
    </row>
    <row r="19" spans="1:7">
      <c r="A19" s="41">
        <v>7</v>
      </c>
      <c r="B19" s="42"/>
      <c r="C19" s="43"/>
      <c r="D19" s="44"/>
      <c r="E19" s="44"/>
      <c r="F19" s="44"/>
      <c r="G19" s="46"/>
    </row>
    <row r="20" spans="1:7">
      <c r="A20" s="41">
        <v>8</v>
      </c>
      <c r="B20" s="42"/>
      <c r="C20" s="43"/>
      <c r="D20" s="44"/>
      <c r="E20" s="44"/>
      <c r="F20" s="44"/>
      <c r="G20" s="46"/>
    </row>
    <row r="21" spans="1:7">
      <c r="A21" s="41">
        <v>9</v>
      </c>
      <c r="B21" s="42"/>
      <c r="C21" s="43"/>
      <c r="D21" s="44"/>
      <c r="E21" s="44"/>
      <c r="F21" s="44"/>
      <c r="G21" s="46"/>
    </row>
    <row r="22" spans="1:7">
      <c r="A22" s="41">
        <v>10</v>
      </c>
      <c r="B22" s="42"/>
      <c r="C22" s="43"/>
      <c r="D22" s="44"/>
      <c r="E22" s="44"/>
      <c r="F22" s="44"/>
      <c r="G22" s="46"/>
    </row>
    <row r="23" spans="1:7">
      <c r="A23" s="41">
        <v>11</v>
      </c>
      <c r="B23" s="42"/>
      <c r="C23" s="43"/>
      <c r="D23" s="44"/>
      <c r="E23" s="44"/>
      <c r="F23" s="44"/>
      <c r="G23" s="46"/>
    </row>
    <row r="24" spans="1:7">
      <c r="A24" s="41">
        <v>12</v>
      </c>
      <c r="B24" s="42"/>
      <c r="C24" s="43"/>
      <c r="D24" s="44"/>
      <c r="E24" s="44"/>
      <c r="F24" s="44"/>
      <c r="G24" s="46"/>
    </row>
    <row r="25" spans="1:7">
      <c r="A25" s="41">
        <v>13</v>
      </c>
      <c r="B25" s="42"/>
      <c r="C25" s="43"/>
      <c r="D25" s="44"/>
      <c r="E25" s="44"/>
      <c r="F25" s="44"/>
      <c r="G25" s="46"/>
    </row>
    <row r="26" spans="1:7">
      <c r="A26" s="41">
        <v>14</v>
      </c>
      <c r="B26" s="42"/>
      <c r="C26" s="43"/>
      <c r="D26" s="44"/>
      <c r="E26" s="44"/>
      <c r="F26" s="44"/>
      <c r="G26" s="46"/>
    </row>
    <row r="27" spans="1:7">
      <c r="A27" s="41">
        <v>15</v>
      </c>
      <c r="B27" s="42"/>
      <c r="C27" s="43"/>
      <c r="D27" s="44"/>
      <c r="E27" s="44"/>
      <c r="F27" s="44"/>
      <c r="G27" s="46"/>
    </row>
    <row r="28" spans="1:7">
      <c r="A28" s="47"/>
      <c r="B28" s="42"/>
      <c r="C28" s="43"/>
      <c r="D28" s="45"/>
      <c r="E28" s="45"/>
      <c r="F28" s="45"/>
      <c r="G28" s="48"/>
    </row>
    <row r="29" spans="1:7" ht="15.75" thickBot="1">
      <c r="A29" s="49"/>
      <c r="B29" s="50" t="s">
        <v>35</v>
      </c>
      <c r="C29" s="51">
        <f>SUM(C13:C28)</f>
        <v>0</v>
      </c>
      <c r="D29" s="51">
        <f>SUM(D13:E28)</f>
        <v>0</v>
      </c>
      <c r="E29" s="51"/>
      <c r="F29" s="51">
        <f>SUM(F13:F28)</f>
        <v>0</v>
      </c>
      <c r="G29" s="52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2022-12-13T10:23:47Z</cp:lastPrinted>
  <dcterms:created xsi:type="dcterms:W3CDTF">2019-05-22T13:01:37Z</dcterms:created>
  <dcterms:modified xsi:type="dcterms:W3CDTF">2022-12-15T11:24:43Z</dcterms:modified>
</cp:coreProperties>
</file>